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775" yWindow="-105" windowWidth="12600" windowHeight="11760"/>
  </bookViews>
  <sheets>
    <sheet name="Černín" sheetId="1" r:id="rId1"/>
  </sheets>
  <calcPr calcId="125725"/>
</workbook>
</file>

<file path=xl/calcChain.xml><?xml version="1.0" encoding="utf-8"?>
<calcChain xmlns="http://schemas.openxmlformats.org/spreadsheetml/2006/main">
  <c r="F56" i="1"/>
  <c r="H56" s="1"/>
  <c r="G56" s="1"/>
  <c r="F55"/>
  <c r="F57" l="1"/>
  <c r="H55"/>
  <c r="F43"/>
  <c r="H43" s="1"/>
  <c r="G43" s="1"/>
  <c r="F40"/>
  <c r="H40" s="1"/>
  <c r="G40" s="1"/>
  <c r="G55" l="1"/>
  <c r="G57" s="1"/>
  <c r="H57"/>
  <c r="F34"/>
  <c r="H34" s="1"/>
  <c r="G34" s="1"/>
  <c r="F35"/>
  <c r="F33"/>
  <c r="H33" s="1"/>
  <c r="G33" s="1"/>
  <c r="F28"/>
  <c r="F29"/>
  <c r="F30"/>
  <c r="H30" s="1"/>
  <c r="G30" s="1"/>
  <c r="F49"/>
  <c r="H49" s="1"/>
  <c r="G49" s="1"/>
  <c r="F50"/>
  <c r="H50" s="1"/>
  <c r="G50" s="1"/>
  <c r="F51"/>
  <c r="H51" s="1"/>
  <c r="G51" s="1"/>
  <c r="F52"/>
  <c r="H52" s="1"/>
  <c r="G52" s="1"/>
  <c r="F45"/>
  <c r="H45" s="1"/>
  <c r="G45" s="1"/>
  <c r="F48"/>
  <c r="H48" s="1"/>
  <c r="G48" s="1"/>
  <c r="F17"/>
  <c r="H17" s="1"/>
  <c r="G17" s="1"/>
  <c r="F26"/>
  <c r="H26" s="1"/>
  <c r="G26" s="1"/>
  <c r="F22"/>
  <c r="H22" s="1"/>
  <c r="F27"/>
  <c r="H27" s="1"/>
  <c r="G27" s="1"/>
  <c r="F36" l="1"/>
  <c r="H35"/>
  <c r="G53"/>
  <c r="H53"/>
  <c r="F53"/>
  <c r="G22"/>
  <c r="F38"/>
  <c r="F23"/>
  <c r="H23" s="1"/>
  <c r="G23" s="1"/>
  <c r="F20"/>
  <c r="H20" s="1"/>
  <c r="G20" s="1"/>
  <c r="F19"/>
  <c r="H19" s="1"/>
  <c r="G19" s="1"/>
  <c r="F10"/>
  <c r="G35" l="1"/>
  <c r="G36" s="1"/>
  <c r="H36"/>
  <c r="H10"/>
  <c r="H38"/>
  <c r="G38" l="1"/>
  <c r="H28"/>
  <c r="G28" s="1"/>
  <c r="H29"/>
  <c r="G29" s="1"/>
  <c r="F18" l="1"/>
  <c r="F16"/>
  <c r="F21"/>
  <c r="F41"/>
  <c r="F42"/>
  <c r="F44"/>
  <c r="F39"/>
  <c r="F31"/>
  <c r="F11"/>
  <c r="F12"/>
  <c r="F13"/>
  <c r="F14"/>
  <c r="F15"/>
  <c r="G10"/>
  <c r="F46" l="1"/>
  <c r="H42"/>
  <c r="F24"/>
  <c r="F58" s="1"/>
  <c r="H11"/>
  <c r="H21"/>
  <c r="G21" s="1"/>
  <c r="H15"/>
  <c r="G15" s="1"/>
  <c r="H12"/>
  <c r="G12" s="1"/>
  <c r="H31"/>
  <c r="H39"/>
  <c r="H44"/>
  <c r="G44" s="1"/>
  <c r="H41"/>
  <c r="G41" s="1"/>
  <c r="H18"/>
  <c r="H14"/>
  <c r="G14" s="1"/>
  <c r="H13"/>
  <c r="G13" s="1"/>
  <c r="H16"/>
  <c r="G16" s="1"/>
  <c r="H46" l="1"/>
  <c r="G42"/>
  <c r="G18"/>
  <c r="G11"/>
  <c r="H24"/>
  <c r="H58" s="1"/>
  <c r="G39"/>
  <c r="G31"/>
  <c r="G46" l="1"/>
  <c r="G24"/>
  <c r="G58" s="1"/>
</calcChain>
</file>

<file path=xl/sharedStrings.xml><?xml version="1.0" encoding="utf-8"?>
<sst xmlns="http://schemas.openxmlformats.org/spreadsheetml/2006/main" count="141" uniqueCount="99">
  <si>
    <t>1.</t>
  </si>
  <si>
    <t>Název</t>
  </si>
  <si>
    <t>MJ</t>
  </si>
  <si>
    <t>Počet</t>
  </si>
  <si>
    <t>Cena bez DPH</t>
  </si>
  <si>
    <t>ks</t>
  </si>
  <si>
    <t xml:space="preserve"> </t>
  </si>
  <si>
    <t>Celkem</t>
  </si>
  <si>
    <t>2.</t>
  </si>
  <si>
    <t xml:space="preserve">Celkem </t>
  </si>
  <si>
    <t>Digitální záznamník zpráv</t>
  </si>
  <si>
    <t>3.</t>
  </si>
  <si>
    <t>4.</t>
  </si>
  <si>
    <t>5.</t>
  </si>
  <si>
    <t>Cena za MJ</t>
  </si>
  <si>
    <t>6.</t>
  </si>
  <si>
    <t xml:space="preserve">Cena celkem </t>
  </si>
  <si>
    <t>Bezdrátový rozhlas s digitálním kódováním s napojením na zadávací pracoviště složek IZS.</t>
  </si>
  <si>
    <t>DPH 21%</t>
  </si>
  <si>
    <t>Cena s 21% DPH</t>
  </si>
  <si>
    <t xml:space="preserve"> 1.1</t>
  </si>
  <si>
    <t xml:space="preserve"> 1.2</t>
  </si>
  <si>
    <t xml:space="preserve"> 1.3</t>
  </si>
  <si>
    <t xml:space="preserve"> 1.4</t>
  </si>
  <si>
    <t xml:space="preserve"> 1.6</t>
  </si>
  <si>
    <t xml:space="preserve"> 1.7</t>
  </si>
  <si>
    <t xml:space="preserve"> 3.1</t>
  </si>
  <si>
    <t xml:space="preserve"> 4.1</t>
  </si>
  <si>
    <t xml:space="preserve"> 5.1</t>
  </si>
  <si>
    <t xml:space="preserve"> 5.2</t>
  </si>
  <si>
    <t xml:space="preserve"> 2.1</t>
  </si>
  <si>
    <t xml:space="preserve"> 4.2</t>
  </si>
  <si>
    <t xml:space="preserve"> 5.3</t>
  </si>
  <si>
    <t xml:space="preserve"> 5.4</t>
  </si>
  <si>
    <t xml:space="preserve"> 5.5</t>
  </si>
  <si>
    <t xml:space="preserve"> 1.5</t>
  </si>
  <si>
    <t>Příloha č. 4</t>
  </si>
  <si>
    <t>Vysílací anténa všesměrová + stožár</t>
  </si>
  <si>
    <t xml:space="preserve">Vysílací zařízení-pult </t>
  </si>
  <si>
    <t>Software</t>
  </si>
  <si>
    <t xml:space="preserve">PC sestava bez zálohy </t>
  </si>
  <si>
    <t>Modul pro přehrátí posledního hlášení mimo úřad</t>
  </si>
  <si>
    <t>Modul pro rozesílání SMS zpráv</t>
  </si>
  <si>
    <t>GSM brána - ovl. rozhlasu mimo úřad</t>
  </si>
  <si>
    <t>Mikrofon + stojánek s nastavením úhlu náklonu</t>
  </si>
  <si>
    <t>Montáž vysílacího pracoviště</t>
  </si>
  <si>
    <t>Reproduktor 30 W</t>
  </si>
  <si>
    <t>Montáž VP</t>
  </si>
  <si>
    <t>Ultrazvukový snímač výšky hladiny</t>
  </si>
  <si>
    <t>Univerzální řídící jednotka</t>
  </si>
  <si>
    <t>Konzola</t>
  </si>
  <si>
    <t>Revizní zprávy, archivační protokoly</t>
  </si>
  <si>
    <t>Materiál na přípojky u venkovních přijímačů</t>
  </si>
  <si>
    <t>Montáž přípojek na VO a NN pro napájení VP</t>
  </si>
  <si>
    <t>Přijímací části - venkovní příjimače</t>
  </si>
  <si>
    <t xml:space="preserve"> 2.2</t>
  </si>
  <si>
    <t xml:space="preserve"> 2.3</t>
  </si>
  <si>
    <t xml:space="preserve"> 2.4</t>
  </si>
  <si>
    <t xml:space="preserve"> 2.5</t>
  </si>
  <si>
    <t>Modul obousměrné komunikace</t>
  </si>
  <si>
    <t xml:space="preserve"> 1.8</t>
  </si>
  <si>
    <t xml:space="preserve"> 1.9</t>
  </si>
  <si>
    <t xml:space="preserve"> 1.10</t>
  </si>
  <si>
    <t xml:space="preserve"> 1.11</t>
  </si>
  <si>
    <t xml:space="preserve"> 1.12</t>
  </si>
  <si>
    <t>Vodoměrná stanice</t>
  </si>
  <si>
    <t>Nevyhřívaná srážkoměrná stanice</t>
  </si>
  <si>
    <t>Napájení hladinoměrů ze solárního panelu</t>
  </si>
  <si>
    <t>Napájení srážkoměru ze solárního panelu</t>
  </si>
  <si>
    <t xml:space="preserve"> 1.13</t>
  </si>
  <si>
    <t>Vodočetná lať</t>
  </si>
  <si>
    <t>Montáž</t>
  </si>
  <si>
    <t xml:space="preserve"> 1.14</t>
  </si>
  <si>
    <t xml:space="preserve"> 4.3</t>
  </si>
  <si>
    <t xml:space="preserve"> 6.1</t>
  </si>
  <si>
    <t xml:space="preserve"> 6.2</t>
  </si>
  <si>
    <t>1 bm</t>
  </si>
  <si>
    <t>Vyrovnávací konzoly pro připevnění 1 bm vodočtu, povrchová úprava pískováním + žárový zinek</t>
  </si>
  <si>
    <t>Připevnění rámu a vodočtu –chemické  kotvy, vyrovnání do svislé polohy, vložení podkladové desky a její připevnění, připevnění vodočtu</t>
  </si>
  <si>
    <t xml:space="preserve"> 3.2</t>
  </si>
  <si>
    <t xml:space="preserve"> 3.3</t>
  </si>
  <si>
    <t>Měření atmosférického tlaku</t>
  </si>
  <si>
    <t>Měření teploty vzduchu</t>
  </si>
  <si>
    <t>Měření atmosférického tlaku a teploty vzduchu</t>
  </si>
  <si>
    <t>Modul JSVI</t>
  </si>
  <si>
    <t>Oživení a nastavení systému, provozní a předávací dokumentace</t>
  </si>
  <si>
    <t>Řídící pracoviště, vysílací část s plně digitálním přenosem - budova OU</t>
  </si>
  <si>
    <t>VP obousměrný + záložní zdroj + anténa</t>
  </si>
  <si>
    <t xml:space="preserve"> 4.4</t>
  </si>
  <si>
    <t xml:space="preserve"> 4.5</t>
  </si>
  <si>
    <t xml:space="preserve"> 4.6</t>
  </si>
  <si>
    <t xml:space="preserve"> 4.7</t>
  </si>
  <si>
    <t>Manometrický snímač výšky hladiny</t>
  </si>
  <si>
    <t xml:space="preserve"> 4.8</t>
  </si>
  <si>
    <t>Sloupek 4000x60mm + betonáž</t>
  </si>
  <si>
    <t>VÝKAZ VÝMĚR - OBEC Hostěradice</t>
  </si>
  <si>
    <t xml:space="preserve">Měření průtoků, metoda sklonu a plochy, měrná křivka průtoků </t>
  </si>
  <si>
    <t>Vodočet smalt dělení po 2 cm, vyznačení celých m červeně, barevné vyznačení SPA, včetně rámu</t>
  </si>
  <si>
    <r>
      <t>Srážkoměr 200 cm</t>
    </r>
    <r>
      <rPr>
        <vertAlign val="superscript"/>
        <sz val="10"/>
        <rFont val="Cambria"/>
        <family val="1"/>
        <charset val="238"/>
      </rPr>
      <t>2</t>
    </r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</si>
</sst>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16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8"/>
      <name val="Arial"/>
      <family val="2"/>
      <charset val="238"/>
    </font>
    <font>
      <b/>
      <i/>
      <sz val="10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u/>
      <sz val="10"/>
      <name val="Arial"/>
      <family val="2"/>
      <charset val="238"/>
    </font>
    <font>
      <i/>
      <u/>
      <sz val="22"/>
      <name val="Cambria"/>
      <family val="1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10"/>
      <color rgb="FF000000"/>
      <name val="Cambria"/>
      <family val="1"/>
      <charset val="238"/>
    </font>
    <font>
      <vertAlign val="superscript"/>
      <sz val="10"/>
      <name val="Cambria"/>
      <family val="1"/>
      <charset val="238"/>
    </font>
    <font>
      <b/>
      <sz val="16"/>
      <name val="Cambria"/>
      <family val="1"/>
      <charset val="238"/>
    </font>
    <font>
      <b/>
      <sz val="12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0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/>
    <xf numFmtId="164" fontId="0" fillId="0" borderId="0" xfId="0" applyNumberFormat="1"/>
    <xf numFmtId="0" fontId="4" fillId="0" borderId="0" xfId="0" applyFont="1" applyAlignment="1">
      <alignment horizontal="center" vertical="center" wrapText="1"/>
    </xf>
    <xf numFmtId="0" fontId="0" fillId="0" borderId="0" xfId="0" applyAlignment="1"/>
    <xf numFmtId="0" fontId="0" fillId="0" borderId="0" xfId="0" applyFill="1" applyBorder="1"/>
    <xf numFmtId="0" fontId="5" fillId="0" borderId="0" xfId="0" applyFont="1" applyFill="1" applyBorder="1"/>
    <xf numFmtId="164" fontId="0" fillId="0" borderId="0" xfId="0" applyNumberFormat="1" applyFill="1" applyBorder="1"/>
    <xf numFmtId="164" fontId="7" fillId="0" borderId="0" xfId="0" applyNumberFormat="1" applyFont="1" applyFill="1" applyBorder="1"/>
    <xf numFmtId="164" fontId="0" fillId="0" borderId="0" xfId="0" applyNumberFormat="1" applyBorder="1"/>
    <xf numFmtId="0" fontId="6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/>
    <xf numFmtId="164" fontId="0" fillId="0" borderId="0" xfId="0" applyNumberFormat="1" applyBorder="1" applyAlignment="1"/>
    <xf numFmtId="0" fontId="2" fillId="0" borderId="0" xfId="0" applyFont="1" applyFill="1" applyBorder="1" applyAlignment="1">
      <alignment horizontal="left" vertical="center"/>
    </xf>
    <xf numFmtId="0" fontId="0" fillId="0" borderId="0" xfId="0" applyBorder="1"/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0" fillId="2" borderId="6" xfId="0" applyFont="1" applyFill="1" applyBorder="1"/>
    <xf numFmtId="0" fontId="11" fillId="2" borderId="7" xfId="0" applyFont="1" applyFill="1" applyBorder="1"/>
    <xf numFmtId="164" fontId="11" fillId="2" borderId="7" xfId="0" applyNumberFormat="1" applyFont="1" applyFill="1" applyBorder="1"/>
    <xf numFmtId="164" fontId="11" fillId="2" borderId="7" xfId="0" applyNumberFormat="1" applyFont="1" applyFill="1" applyBorder="1" applyAlignment="1">
      <alignment horizontal="center"/>
    </xf>
    <xf numFmtId="164" fontId="11" fillId="2" borderId="8" xfId="0" applyNumberFormat="1" applyFont="1" applyFill="1" applyBorder="1" applyAlignment="1">
      <alignment horizontal="center"/>
    </xf>
    <xf numFmtId="0" fontId="11" fillId="0" borderId="2" xfId="0" applyFont="1" applyBorder="1"/>
    <xf numFmtId="0" fontId="11" fillId="0" borderId="10" xfId="0" applyFont="1" applyFill="1" applyBorder="1" applyAlignment="1">
      <alignment wrapText="1"/>
    </xf>
    <xf numFmtId="0" fontId="10" fillId="0" borderId="1" xfId="0" applyFont="1" applyBorder="1"/>
    <xf numFmtId="164" fontId="10" fillId="0" borderId="1" xfId="0" applyNumberFormat="1" applyFont="1" applyBorder="1"/>
    <xf numFmtId="164" fontId="10" fillId="0" borderId="3" xfId="0" applyNumberFormat="1" applyFont="1" applyBorder="1"/>
    <xf numFmtId="0" fontId="10" fillId="0" borderId="2" xfId="0" applyFont="1" applyBorder="1"/>
    <xf numFmtId="0" fontId="10" fillId="0" borderId="1" xfId="0" applyFont="1" applyFill="1" applyBorder="1"/>
    <xf numFmtId="0" fontId="10" fillId="0" borderId="0" xfId="0" applyFont="1"/>
    <xf numFmtId="0" fontId="10" fillId="3" borderId="2" xfId="0" applyFont="1" applyFill="1" applyBorder="1"/>
    <xf numFmtId="0" fontId="11" fillId="3" borderId="1" xfId="0" applyFont="1" applyFill="1" applyBorder="1"/>
    <xf numFmtId="0" fontId="10" fillId="3" borderId="1" xfId="0" applyFont="1" applyFill="1" applyBorder="1"/>
    <xf numFmtId="164" fontId="10" fillId="3" borderId="1" xfId="0" applyNumberFormat="1" applyFont="1" applyFill="1" applyBorder="1"/>
    <xf numFmtId="164" fontId="11" fillId="3" borderId="1" xfId="0" applyNumberFormat="1" applyFont="1" applyFill="1" applyBorder="1"/>
    <xf numFmtId="164" fontId="11" fillId="3" borderId="3" xfId="0" applyNumberFormat="1" applyFont="1" applyFill="1" applyBorder="1"/>
    <xf numFmtId="0" fontId="11" fillId="0" borderId="1" xfId="0" applyFont="1" applyBorder="1"/>
    <xf numFmtId="0" fontId="11" fillId="0" borderId="2" xfId="0" applyFont="1" applyFill="1" applyBorder="1"/>
    <xf numFmtId="0" fontId="11" fillId="0" borderId="1" xfId="1" applyFont="1" applyFill="1" applyBorder="1"/>
    <xf numFmtId="0" fontId="10" fillId="0" borderId="1" xfId="1" applyFont="1" applyBorder="1"/>
    <xf numFmtId="164" fontId="10" fillId="0" borderId="1" xfId="1" applyNumberFormat="1" applyFont="1" applyBorder="1"/>
    <xf numFmtId="164" fontId="10" fillId="0" borderId="10" xfId="1" applyNumberFormat="1" applyFont="1" applyBorder="1"/>
    <xf numFmtId="164" fontId="10" fillId="0" borderId="12" xfId="1" applyNumberFormat="1" applyFont="1" applyBorder="1"/>
    <xf numFmtId="0" fontId="10" fillId="0" borderId="2" xfId="0" applyFont="1" applyFill="1" applyBorder="1"/>
    <xf numFmtId="0" fontId="10" fillId="0" borderId="1" xfId="1" applyFont="1" applyBorder="1" applyAlignment="1">
      <alignment wrapText="1"/>
    </xf>
    <xf numFmtId="164" fontId="10" fillId="0" borderId="3" xfId="1" applyNumberFormat="1" applyFont="1" applyBorder="1"/>
    <xf numFmtId="0" fontId="10" fillId="3" borderId="11" xfId="0" applyFont="1" applyFill="1" applyBorder="1"/>
    <xf numFmtId="0" fontId="11" fillId="3" borderId="1" xfId="1" applyFont="1" applyFill="1" applyBorder="1"/>
    <xf numFmtId="0" fontId="10" fillId="3" borderId="1" xfId="1" applyFont="1" applyFill="1" applyBorder="1"/>
    <xf numFmtId="164" fontId="10" fillId="3" borderId="1" xfId="1" applyNumberFormat="1" applyFont="1" applyFill="1" applyBorder="1"/>
    <xf numFmtId="164" fontId="11" fillId="3" borderId="1" xfId="1" applyNumberFormat="1" applyFont="1" applyFill="1" applyBorder="1"/>
    <xf numFmtId="164" fontId="11" fillId="3" borderId="3" xfId="1" applyNumberFormat="1" applyFont="1" applyFill="1" applyBorder="1"/>
    <xf numFmtId="0" fontId="11" fillId="0" borderId="11" xfId="0" applyFont="1" applyFill="1" applyBorder="1"/>
    <xf numFmtId="0" fontId="11" fillId="0" borderId="10" xfId="0" applyFont="1" applyFill="1" applyBorder="1"/>
    <xf numFmtId="0" fontId="10" fillId="0" borderId="10" xfId="0" applyFont="1" applyBorder="1"/>
    <xf numFmtId="164" fontId="10" fillId="0" borderId="10" xfId="0" applyNumberFormat="1" applyFont="1" applyBorder="1"/>
    <xf numFmtId="164" fontId="10" fillId="0" borderId="12" xfId="0" applyNumberFormat="1" applyFont="1" applyBorder="1"/>
    <xf numFmtId="0" fontId="12" fillId="0" borderId="0" xfId="0" applyFont="1"/>
    <xf numFmtId="0" fontId="10" fillId="0" borderId="1" xfId="0" applyFont="1" applyFill="1" applyBorder="1" applyAlignment="1">
      <alignment wrapText="1"/>
    </xf>
    <xf numFmtId="0" fontId="10" fillId="2" borderId="4" xfId="0" applyFont="1" applyFill="1" applyBorder="1"/>
    <xf numFmtId="0" fontId="14" fillId="2" borderId="5" xfId="0" applyFont="1" applyFill="1" applyBorder="1"/>
    <xf numFmtId="0" fontId="10" fillId="2" borderId="5" xfId="0" applyFont="1" applyFill="1" applyBorder="1"/>
    <xf numFmtId="164" fontId="10" fillId="2" borderId="5" xfId="0" applyNumberFormat="1" applyFont="1" applyFill="1" applyBorder="1"/>
    <xf numFmtId="164" fontId="15" fillId="2" borderId="5" xfId="0" applyNumberFormat="1" applyFont="1" applyFill="1" applyBorder="1"/>
    <xf numFmtId="164" fontId="15" fillId="2" borderId="9" xfId="0" applyNumberFormat="1" applyFont="1" applyFill="1" applyBorder="1"/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workbookViewId="0">
      <selection activeCell="E16" sqref="E16"/>
    </sheetView>
  </sheetViews>
  <sheetFormatPr defaultRowHeight="12.75"/>
  <cols>
    <col min="1" max="1" width="5.5703125" customWidth="1"/>
    <col min="2" max="2" width="60.28515625" customWidth="1"/>
    <col min="3" max="3" width="7.7109375" customWidth="1"/>
    <col min="4" max="4" width="7" customWidth="1"/>
    <col min="5" max="5" width="11.5703125" style="3" customWidth="1"/>
    <col min="6" max="6" width="15.7109375" style="3" customWidth="1"/>
    <col min="7" max="7" width="14.7109375" style="3" customWidth="1"/>
    <col min="8" max="8" width="20.7109375" style="3" customWidth="1"/>
    <col min="10" max="11" width="9.42578125" bestFit="1" customWidth="1"/>
  </cols>
  <sheetData>
    <row r="1" spans="1:11" ht="26.25" customHeight="1">
      <c r="A1" s="17" t="s">
        <v>36</v>
      </c>
      <c r="B1" s="17"/>
      <c r="C1" s="17"/>
      <c r="D1" s="17"/>
      <c r="E1" s="17"/>
      <c r="F1" s="17"/>
      <c r="G1" s="17"/>
      <c r="H1" s="17"/>
      <c r="I1" s="1"/>
      <c r="J1" s="1"/>
      <c r="K1" s="1"/>
    </row>
    <row r="2" spans="1:11" ht="12.75" hidden="1" customHeight="1">
      <c r="A2" s="17"/>
      <c r="B2" s="17"/>
      <c r="C2" s="17"/>
      <c r="D2" s="17"/>
      <c r="E2" s="17"/>
      <c r="F2" s="17"/>
      <c r="G2" s="17"/>
      <c r="H2" s="17"/>
      <c r="I2" s="1"/>
      <c r="J2" s="1"/>
      <c r="K2" s="1"/>
    </row>
    <row r="3" spans="1:11" ht="12.75" customHeight="1">
      <c r="A3" s="67" t="s">
        <v>17</v>
      </c>
      <c r="B3" s="67"/>
      <c r="C3" s="67"/>
      <c r="D3" s="67"/>
      <c r="E3" s="67"/>
      <c r="F3" s="67"/>
      <c r="G3" s="67"/>
      <c r="H3" s="67"/>
      <c r="I3" s="1"/>
      <c r="J3" s="1"/>
      <c r="K3" s="1"/>
    </row>
    <row r="4" spans="1:11">
      <c r="A4" s="67"/>
      <c r="B4" s="67"/>
      <c r="C4" s="67"/>
      <c r="D4" s="67"/>
      <c r="E4" s="67"/>
      <c r="F4" s="67"/>
      <c r="G4" s="67"/>
      <c r="H4" s="67"/>
      <c r="I4" s="1"/>
      <c r="J4" s="1"/>
      <c r="K4" s="1"/>
    </row>
    <row r="5" spans="1:11">
      <c r="A5" s="4"/>
      <c r="B5" s="4"/>
      <c r="C5" s="4"/>
      <c r="D5" s="4"/>
      <c r="E5" s="4"/>
      <c r="F5" s="4"/>
      <c r="G5" s="4"/>
      <c r="H5" s="4"/>
      <c r="I5" s="1"/>
      <c r="J5" s="1"/>
      <c r="K5" s="1"/>
    </row>
    <row r="6" spans="1:11" ht="12.75" customHeight="1">
      <c r="A6" s="68" t="s">
        <v>95</v>
      </c>
      <c r="B6" s="68"/>
      <c r="C6" s="68"/>
      <c r="D6" s="68"/>
      <c r="E6" s="68"/>
      <c r="F6" s="68"/>
      <c r="G6" s="68"/>
      <c r="H6" s="68"/>
      <c r="I6" s="1"/>
      <c r="J6" s="1"/>
      <c r="K6" s="1"/>
    </row>
    <row r="7" spans="1:11" ht="13.5" thickBot="1">
      <c r="A7" s="68"/>
      <c r="B7" s="68"/>
      <c r="C7" s="68"/>
      <c r="D7" s="68"/>
      <c r="E7" s="68"/>
      <c r="F7" s="68"/>
      <c r="G7" s="68"/>
      <c r="H7" s="68"/>
      <c r="I7" s="1"/>
      <c r="J7" s="1"/>
      <c r="K7" s="1"/>
    </row>
    <row r="8" spans="1:11" ht="21" customHeight="1">
      <c r="A8" s="19"/>
      <c r="B8" s="20" t="s">
        <v>1</v>
      </c>
      <c r="C8" s="20" t="s">
        <v>2</v>
      </c>
      <c r="D8" s="20" t="s">
        <v>3</v>
      </c>
      <c r="E8" s="21" t="s">
        <v>14</v>
      </c>
      <c r="F8" s="22" t="s">
        <v>4</v>
      </c>
      <c r="G8" s="22" t="s">
        <v>18</v>
      </c>
      <c r="H8" s="23" t="s">
        <v>19</v>
      </c>
      <c r="K8" s="18"/>
    </row>
    <row r="9" spans="1:11" ht="28.5" customHeight="1">
      <c r="A9" s="24" t="s">
        <v>0</v>
      </c>
      <c r="B9" s="25" t="s">
        <v>86</v>
      </c>
      <c r="C9" s="26"/>
      <c r="D9" s="26"/>
      <c r="E9" s="27"/>
      <c r="F9" s="27"/>
      <c r="G9" s="27"/>
      <c r="H9" s="28"/>
    </row>
    <row r="10" spans="1:11">
      <c r="A10" s="29" t="s">
        <v>20</v>
      </c>
      <c r="B10" s="26" t="s">
        <v>37</v>
      </c>
      <c r="C10" s="26" t="s">
        <v>5</v>
      </c>
      <c r="D10" s="26">
        <v>1</v>
      </c>
      <c r="E10" s="27"/>
      <c r="F10" s="27">
        <f>D10*E10</f>
        <v>0</v>
      </c>
      <c r="G10" s="27">
        <f>H10-F10</f>
        <v>0</v>
      </c>
      <c r="H10" s="28">
        <f>F10*1.21</f>
        <v>0</v>
      </c>
    </row>
    <row r="11" spans="1:11">
      <c r="A11" s="29" t="s">
        <v>21</v>
      </c>
      <c r="B11" s="26" t="s">
        <v>38</v>
      </c>
      <c r="C11" s="26" t="s">
        <v>5</v>
      </c>
      <c r="D11" s="26">
        <v>1</v>
      </c>
      <c r="E11" s="27"/>
      <c r="F11" s="27">
        <f t="shared" ref="F11:F23" si="0">D11*E11</f>
        <v>0</v>
      </c>
      <c r="G11" s="27">
        <f t="shared" ref="G11:G23" si="1">H11-F11</f>
        <v>0</v>
      </c>
      <c r="H11" s="28">
        <f t="shared" ref="H11:H23" si="2">F11*1.21</f>
        <v>0</v>
      </c>
    </row>
    <row r="12" spans="1:11">
      <c r="A12" s="29" t="s">
        <v>22</v>
      </c>
      <c r="B12" s="26" t="s">
        <v>39</v>
      </c>
      <c r="C12" s="26" t="s">
        <v>5</v>
      </c>
      <c r="D12" s="26">
        <v>1</v>
      </c>
      <c r="E12" s="27"/>
      <c r="F12" s="27">
        <f t="shared" si="0"/>
        <v>0</v>
      </c>
      <c r="G12" s="27">
        <f t="shared" si="1"/>
        <v>0</v>
      </c>
      <c r="H12" s="28">
        <f t="shared" si="2"/>
        <v>0</v>
      </c>
    </row>
    <row r="13" spans="1:11">
      <c r="A13" s="29" t="s">
        <v>23</v>
      </c>
      <c r="B13" s="26" t="s">
        <v>10</v>
      </c>
      <c r="C13" s="26" t="s">
        <v>5</v>
      </c>
      <c r="D13" s="26">
        <v>1</v>
      </c>
      <c r="E13" s="27"/>
      <c r="F13" s="27">
        <f t="shared" si="0"/>
        <v>0</v>
      </c>
      <c r="G13" s="27">
        <f t="shared" si="1"/>
        <v>0</v>
      </c>
      <c r="H13" s="28">
        <f t="shared" si="2"/>
        <v>0</v>
      </c>
    </row>
    <row r="14" spans="1:11">
      <c r="A14" s="29" t="s">
        <v>35</v>
      </c>
      <c r="B14" s="26" t="s">
        <v>40</v>
      </c>
      <c r="C14" s="26" t="s">
        <v>5</v>
      </c>
      <c r="D14" s="26">
        <v>1</v>
      </c>
      <c r="E14" s="27"/>
      <c r="F14" s="27">
        <f t="shared" si="0"/>
        <v>0</v>
      </c>
      <c r="G14" s="27">
        <f t="shared" si="1"/>
        <v>0</v>
      </c>
      <c r="H14" s="28">
        <f t="shared" si="2"/>
        <v>0</v>
      </c>
    </row>
    <row r="15" spans="1:11">
      <c r="A15" s="29" t="s">
        <v>24</v>
      </c>
      <c r="B15" s="26" t="s">
        <v>41</v>
      </c>
      <c r="C15" s="26" t="s">
        <v>5</v>
      </c>
      <c r="D15" s="26">
        <v>1</v>
      </c>
      <c r="E15" s="27"/>
      <c r="F15" s="27">
        <f t="shared" si="0"/>
        <v>0</v>
      </c>
      <c r="G15" s="27">
        <f t="shared" si="1"/>
        <v>0</v>
      </c>
      <c r="H15" s="28">
        <f t="shared" si="2"/>
        <v>0</v>
      </c>
    </row>
    <row r="16" spans="1:11">
      <c r="A16" s="29" t="s">
        <v>25</v>
      </c>
      <c r="B16" s="26" t="s">
        <v>42</v>
      </c>
      <c r="C16" s="26" t="s">
        <v>5</v>
      </c>
      <c r="D16" s="26">
        <v>1</v>
      </c>
      <c r="E16" s="27"/>
      <c r="F16" s="27">
        <f t="shared" si="0"/>
        <v>0</v>
      </c>
      <c r="G16" s="27">
        <f t="shared" si="1"/>
        <v>0</v>
      </c>
      <c r="H16" s="28">
        <f t="shared" si="2"/>
        <v>0</v>
      </c>
    </row>
    <row r="17" spans="1:8">
      <c r="A17" s="29" t="s">
        <v>60</v>
      </c>
      <c r="B17" s="26" t="s">
        <v>59</v>
      </c>
      <c r="C17" s="26" t="s">
        <v>5</v>
      </c>
      <c r="D17" s="26">
        <v>1</v>
      </c>
      <c r="E17" s="27"/>
      <c r="F17" s="27">
        <f t="shared" ref="F17" si="3">D17*E17</f>
        <v>0</v>
      </c>
      <c r="G17" s="27">
        <f t="shared" ref="G17" si="4">H17-F17</f>
        <v>0</v>
      </c>
      <c r="H17" s="28">
        <f t="shared" ref="H17" si="5">F17*1.21</f>
        <v>0</v>
      </c>
    </row>
    <row r="18" spans="1:8">
      <c r="A18" s="29" t="s">
        <v>61</v>
      </c>
      <c r="B18" s="30" t="s">
        <v>84</v>
      </c>
      <c r="C18" s="26" t="s">
        <v>5</v>
      </c>
      <c r="D18" s="26">
        <v>1</v>
      </c>
      <c r="E18" s="27"/>
      <c r="F18" s="27">
        <f>D18*E18</f>
        <v>0</v>
      </c>
      <c r="G18" s="27">
        <f>H18-F18</f>
        <v>0</v>
      </c>
      <c r="H18" s="28">
        <f>F18*1.21</f>
        <v>0</v>
      </c>
    </row>
    <row r="19" spans="1:8">
      <c r="A19" s="29" t="s">
        <v>62</v>
      </c>
      <c r="B19" s="26" t="s">
        <v>43</v>
      </c>
      <c r="C19" s="26" t="s">
        <v>5</v>
      </c>
      <c r="D19" s="26">
        <v>1</v>
      </c>
      <c r="E19" s="27"/>
      <c r="F19" s="27">
        <f t="shared" si="0"/>
        <v>0</v>
      </c>
      <c r="G19" s="27">
        <f t="shared" si="1"/>
        <v>0</v>
      </c>
      <c r="H19" s="28">
        <f t="shared" si="2"/>
        <v>0</v>
      </c>
    </row>
    <row r="20" spans="1:8">
      <c r="A20" s="29" t="s">
        <v>63</v>
      </c>
      <c r="B20" s="26" t="s">
        <v>44</v>
      </c>
      <c r="C20" s="26" t="s">
        <v>5</v>
      </c>
      <c r="D20" s="26">
        <v>1</v>
      </c>
      <c r="E20" s="27"/>
      <c r="F20" s="27">
        <f t="shared" si="0"/>
        <v>0</v>
      </c>
      <c r="G20" s="27">
        <f t="shared" si="1"/>
        <v>0</v>
      </c>
      <c r="H20" s="28">
        <f t="shared" si="2"/>
        <v>0</v>
      </c>
    </row>
    <row r="21" spans="1:8">
      <c r="A21" s="29" t="s">
        <v>64</v>
      </c>
      <c r="B21" s="30" t="s">
        <v>51</v>
      </c>
      <c r="C21" s="26" t="s">
        <v>5</v>
      </c>
      <c r="D21" s="26">
        <v>1</v>
      </c>
      <c r="E21" s="27"/>
      <c r="F21" s="27">
        <f>D21*E21</f>
        <v>0</v>
      </c>
      <c r="G21" s="27">
        <f>H21-F21</f>
        <v>0</v>
      </c>
      <c r="H21" s="28">
        <f>F21*1.21</f>
        <v>0</v>
      </c>
    </row>
    <row r="22" spans="1:8">
      <c r="A22" s="29" t="s">
        <v>69</v>
      </c>
      <c r="B22" s="31" t="s">
        <v>85</v>
      </c>
      <c r="C22" s="26" t="s">
        <v>5</v>
      </c>
      <c r="D22" s="26">
        <v>1</v>
      </c>
      <c r="E22" s="27"/>
      <c r="F22" s="27">
        <f>D22*E22</f>
        <v>0</v>
      </c>
      <c r="G22" s="27">
        <f>H22-F22</f>
        <v>0</v>
      </c>
      <c r="H22" s="28">
        <f>F22*1.21</f>
        <v>0</v>
      </c>
    </row>
    <row r="23" spans="1:8">
      <c r="A23" s="29" t="s">
        <v>72</v>
      </c>
      <c r="B23" s="26" t="s">
        <v>45</v>
      </c>
      <c r="C23" s="26" t="s">
        <v>5</v>
      </c>
      <c r="D23" s="26">
        <v>1</v>
      </c>
      <c r="E23" s="27"/>
      <c r="F23" s="27">
        <f t="shared" si="0"/>
        <v>0</v>
      </c>
      <c r="G23" s="27">
        <f t="shared" si="1"/>
        <v>0</v>
      </c>
      <c r="H23" s="28">
        <f t="shared" si="2"/>
        <v>0</v>
      </c>
    </row>
    <row r="24" spans="1:8">
      <c r="A24" s="32" t="s">
        <v>6</v>
      </c>
      <c r="B24" s="33" t="s">
        <v>7</v>
      </c>
      <c r="C24" s="34"/>
      <c r="D24" s="34"/>
      <c r="E24" s="35"/>
      <c r="F24" s="36">
        <f>SUM(F10:F23)</f>
        <v>0</v>
      </c>
      <c r="G24" s="36">
        <f>SUM(G10:G23)</f>
        <v>0</v>
      </c>
      <c r="H24" s="37">
        <f>SUM(H10:H23)</f>
        <v>0</v>
      </c>
    </row>
    <row r="25" spans="1:8">
      <c r="A25" s="24" t="s">
        <v>8</v>
      </c>
      <c r="B25" s="38" t="s">
        <v>54</v>
      </c>
      <c r="C25" s="26"/>
      <c r="D25" s="26"/>
      <c r="E25" s="27"/>
      <c r="F25" s="27"/>
      <c r="G25" s="27"/>
      <c r="H25" s="28"/>
    </row>
    <row r="26" spans="1:8">
      <c r="A26" s="29" t="s">
        <v>30</v>
      </c>
      <c r="B26" s="26" t="s">
        <v>87</v>
      </c>
      <c r="C26" s="26" t="s">
        <v>5</v>
      </c>
      <c r="D26" s="26">
        <v>42</v>
      </c>
      <c r="E26" s="27"/>
      <c r="F26" s="27">
        <f>D26*E26</f>
        <v>0</v>
      </c>
      <c r="G26" s="27">
        <f>H26-F26</f>
        <v>0</v>
      </c>
      <c r="H26" s="28">
        <f>F26*1.21</f>
        <v>0</v>
      </c>
    </row>
    <row r="27" spans="1:8">
      <c r="A27" s="29" t="s">
        <v>55</v>
      </c>
      <c r="B27" s="26" t="s">
        <v>46</v>
      </c>
      <c r="C27" s="26" t="s">
        <v>5</v>
      </c>
      <c r="D27" s="26">
        <v>103</v>
      </c>
      <c r="E27" s="27"/>
      <c r="F27" s="27">
        <f t="shared" ref="F27:F30" si="6">D27*E27</f>
        <v>0</v>
      </c>
      <c r="G27" s="27">
        <f t="shared" ref="G27" si="7">H27-F27</f>
        <v>0</v>
      </c>
      <c r="H27" s="28">
        <f t="shared" ref="H27" si="8">F27*1.21</f>
        <v>0</v>
      </c>
    </row>
    <row r="28" spans="1:8">
      <c r="A28" s="29" t="s">
        <v>56</v>
      </c>
      <c r="B28" s="30" t="s">
        <v>52</v>
      </c>
      <c r="C28" s="26" t="s">
        <v>5</v>
      </c>
      <c r="D28" s="26">
        <v>42</v>
      </c>
      <c r="E28" s="27"/>
      <c r="F28" s="27">
        <f t="shared" si="6"/>
        <v>0</v>
      </c>
      <c r="G28" s="27">
        <f>H28-F28</f>
        <v>0</v>
      </c>
      <c r="H28" s="28">
        <f>F28*1.21</f>
        <v>0</v>
      </c>
    </row>
    <row r="29" spans="1:8">
      <c r="A29" s="29" t="s">
        <v>57</v>
      </c>
      <c r="B29" s="30" t="s">
        <v>53</v>
      </c>
      <c r="C29" s="26" t="s">
        <v>5</v>
      </c>
      <c r="D29" s="26">
        <v>42</v>
      </c>
      <c r="E29" s="27"/>
      <c r="F29" s="27">
        <f t="shared" si="6"/>
        <v>0</v>
      </c>
      <c r="G29" s="27">
        <f>H29-F29</f>
        <v>0</v>
      </c>
      <c r="H29" s="28">
        <f>F29*1.21</f>
        <v>0</v>
      </c>
    </row>
    <row r="30" spans="1:8">
      <c r="A30" s="29" t="s">
        <v>58</v>
      </c>
      <c r="B30" s="26" t="s">
        <v>47</v>
      </c>
      <c r="C30" s="26" t="s">
        <v>5</v>
      </c>
      <c r="D30" s="26">
        <v>42</v>
      </c>
      <c r="E30" s="27"/>
      <c r="F30" s="27">
        <f t="shared" si="6"/>
        <v>0</v>
      </c>
      <c r="G30" s="27">
        <f>H30-F30</f>
        <v>0</v>
      </c>
      <c r="H30" s="28">
        <f>F30*1.21</f>
        <v>0</v>
      </c>
    </row>
    <row r="31" spans="1:8">
      <c r="A31" s="32"/>
      <c r="B31" s="33" t="s">
        <v>9</v>
      </c>
      <c r="C31" s="34"/>
      <c r="D31" s="34"/>
      <c r="E31" s="35"/>
      <c r="F31" s="36">
        <f>SUM(F26:F30)</f>
        <v>0</v>
      </c>
      <c r="G31" s="36">
        <f>SUM(G26:G30)</f>
        <v>0</v>
      </c>
      <c r="H31" s="37">
        <f>SUM(H26:H30)</f>
        <v>0</v>
      </c>
    </row>
    <row r="32" spans="1:8">
      <c r="A32" s="39" t="s">
        <v>11</v>
      </c>
      <c r="B32" s="40" t="s">
        <v>70</v>
      </c>
      <c r="C32" s="41"/>
      <c r="D32" s="41"/>
      <c r="E32" s="42"/>
      <c r="F32" s="42"/>
      <c r="G32" s="43"/>
      <c r="H32" s="44"/>
    </row>
    <row r="33" spans="1:8" ht="25.5">
      <c r="A33" s="45" t="s">
        <v>26</v>
      </c>
      <c r="B33" s="46" t="s">
        <v>97</v>
      </c>
      <c r="C33" s="41" t="s">
        <v>76</v>
      </c>
      <c r="D33" s="41">
        <v>4</v>
      </c>
      <c r="E33" s="42"/>
      <c r="F33" s="42">
        <f>D33*E33</f>
        <v>0</v>
      </c>
      <c r="G33" s="42">
        <f>H33-F33</f>
        <v>0</v>
      </c>
      <c r="H33" s="47">
        <f>F33*1.21</f>
        <v>0</v>
      </c>
    </row>
    <row r="34" spans="1:8" ht="25.5">
      <c r="A34" s="45" t="s">
        <v>79</v>
      </c>
      <c r="B34" s="46" t="s">
        <v>77</v>
      </c>
      <c r="C34" s="41" t="s">
        <v>76</v>
      </c>
      <c r="D34" s="41">
        <v>4</v>
      </c>
      <c r="E34" s="42"/>
      <c r="F34" s="42">
        <f t="shared" ref="F34:F35" si="9">D34*E34</f>
        <v>0</v>
      </c>
      <c r="G34" s="42">
        <f t="shared" ref="G34:G35" si="10">H34-F34</f>
        <v>0</v>
      </c>
      <c r="H34" s="47">
        <f t="shared" ref="H34:H35" si="11">F34*1.21</f>
        <v>0</v>
      </c>
    </row>
    <row r="35" spans="1:8" ht="25.5">
      <c r="A35" s="45" t="s">
        <v>80</v>
      </c>
      <c r="B35" s="46" t="s">
        <v>78</v>
      </c>
      <c r="C35" s="41" t="s">
        <v>76</v>
      </c>
      <c r="D35" s="41">
        <v>4</v>
      </c>
      <c r="E35" s="42"/>
      <c r="F35" s="42">
        <f t="shared" si="9"/>
        <v>0</v>
      </c>
      <c r="G35" s="42">
        <f t="shared" si="10"/>
        <v>0</v>
      </c>
      <c r="H35" s="47">
        <f t="shared" si="11"/>
        <v>0</v>
      </c>
    </row>
    <row r="36" spans="1:8">
      <c r="A36" s="48"/>
      <c r="B36" s="49" t="s">
        <v>9</v>
      </c>
      <c r="C36" s="50"/>
      <c r="D36" s="50"/>
      <c r="E36" s="51"/>
      <c r="F36" s="52">
        <f>F35+F34+F33</f>
        <v>0</v>
      </c>
      <c r="G36" s="52">
        <f>G35+G34+G33</f>
        <v>0</v>
      </c>
      <c r="H36" s="53">
        <f>H35+H34+H33</f>
        <v>0</v>
      </c>
    </row>
    <row r="37" spans="1:8">
      <c r="A37" s="54" t="s">
        <v>12</v>
      </c>
      <c r="B37" s="55" t="s">
        <v>65</v>
      </c>
      <c r="C37" s="56"/>
      <c r="D37" s="56"/>
      <c r="E37" s="57"/>
      <c r="F37" s="57"/>
      <c r="G37" s="57"/>
      <c r="H37" s="58"/>
    </row>
    <row r="38" spans="1:8" ht="12.75" customHeight="1">
      <c r="A38" s="45" t="s">
        <v>27</v>
      </c>
      <c r="B38" s="59" t="s">
        <v>96</v>
      </c>
      <c r="C38" s="26" t="s">
        <v>5</v>
      </c>
      <c r="D38" s="26">
        <v>2</v>
      </c>
      <c r="E38" s="27"/>
      <c r="F38" s="27">
        <f t="shared" ref="F38" si="12">D38*E38</f>
        <v>0</v>
      </c>
      <c r="G38" s="27">
        <f t="shared" ref="G38" si="13">H38-F38</f>
        <v>0</v>
      </c>
      <c r="H38" s="28">
        <f>F38*1.21</f>
        <v>0</v>
      </c>
    </row>
    <row r="39" spans="1:8">
      <c r="A39" s="45" t="s">
        <v>31</v>
      </c>
      <c r="B39" s="60" t="s">
        <v>48</v>
      </c>
      <c r="C39" s="26" t="s">
        <v>5</v>
      </c>
      <c r="D39" s="26">
        <v>1</v>
      </c>
      <c r="E39" s="27"/>
      <c r="F39" s="27">
        <f t="shared" ref="F39:F44" si="14">D39*E39</f>
        <v>0</v>
      </c>
      <c r="G39" s="27">
        <f t="shared" ref="G39:G44" si="15">H39-F39</f>
        <v>0</v>
      </c>
      <c r="H39" s="28">
        <f>F39*1.21</f>
        <v>0</v>
      </c>
    </row>
    <row r="40" spans="1:8">
      <c r="A40" s="45" t="s">
        <v>73</v>
      </c>
      <c r="B40" s="60" t="s">
        <v>92</v>
      </c>
      <c r="C40" s="26" t="s">
        <v>5</v>
      </c>
      <c r="D40" s="26">
        <v>1</v>
      </c>
      <c r="E40" s="27"/>
      <c r="F40" s="27">
        <f t="shared" ref="F40" si="16">D40*E40</f>
        <v>0</v>
      </c>
      <c r="G40" s="27">
        <f t="shared" ref="G40" si="17">H40-F40</f>
        <v>0</v>
      </c>
      <c r="H40" s="28">
        <f>F40*1.21</f>
        <v>0</v>
      </c>
    </row>
    <row r="41" spans="1:8">
      <c r="A41" s="45" t="s">
        <v>88</v>
      </c>
      <c r="B41" s="30" t="s">
        <v>49</v>
      </c>
      <c r="C41" s="26" t="s">
        <v>5</v>
      </c>
      <c r="D41" s="26">
        <v>2</v>
      </c>
      <c r="E41" s="27"/>
      <c r="F41" s="27">
        <f t="shared" si="14"/>
        <v>0</v>
      </c>
      <c r="G41" s="27">
        <f t="shared" si="15"/>
        <v>0</v>
      </c>
      <c r="H41" s="28">
        <f t="shared" ref="H41:H44" si="18">F41*1.21</f>
        <v>0</v>
      </c>
    </row>
    <row r="42" spans="1:8">
      <c r="A42" s="45" t="s">
        <v>89</v>
      </c>
      <c r="B42" s="30" t="s">
        <v>50</v>
      </c>
      <c r="C42" s="26" t="s">
        <v>5</v>
      </c>
      <c r="D42" s="26">
        <v>2</v>
      </c>
      <c r="E42" s="27"/>
      <c r="F42" s="27">
        <f t="shared" si="14"/>
        <v>0</v>
      </c>
      <c r="G42" s="27">
        <f t="shared" si="15"/>
        <v>0</v>
      </c>
      <c r="H42" s="28">
        <f t="shared" si="18"/>
        <v>0</v>
      </c>
    </row>
    <row r="43" spans="1:8">
      <c r="A43" s="45" t="s">
        <v>90</v>
      </c>
      <c r="B43" s="30" t="s">
        <v>94</v>
      </c>
      <c r="C43" s="26" t="s">
        <v>5</v>
      </c>
      <c r="D43" s="26">
        <v>1</v>
      </c>
      <c r="E43" s="27"/>
      <c r="F43" s="27">
        <f t="shared" ref="F43" si="19">D43*E43</f>
        <v>0</v>
      </c>
      <c r="G43" s="27">
        <f t="shared" ref="G43" si="20">H43-F43</f>
        <v>0</v>
      </c>
      <c r="H43" s="28">
        <f t="shared" ref="H43" si="21">F43*1.21</f>
        <v>0</v>
      </c>
    </row>
    <row r="44" spans="1:8">
      <c r="A44" s="45" t="s">
        <v>91</v>
      </c>
      <c r="B44" s="30" t="s">
        <v>67</v>
      </c>
      <c r="C44" s="26" t="s">
        <v>5</v>
      </c>
      <c r="D44" s="26">
        <v>2</v>
      </c>
      <c r="E44" s="27"/>
      <c r="F44" s="27">
        <f t="shared" si="14"/>
        <v>0</v>
      </c>
      <c r="G44" s="27">
        <f t="shared" si="15"/>
        <v>0</v>
      </c>
      <c r="H44" s="28">
        <f t="shared" si="18"/>
        <v>0</v>
      </c>
    </row>
    <row r="45" spans="1:8">
      <c r="A45" s="45" t="s">
        <v>93</v>
      </c>
      <c r="B45" s="30" t="s">
        <v>71</v>
      </c>
      <c r="C45" s="26" t="s">
        <v>5</v>
      </c>
      <c r="D45" s="26">
        <v>2</v>
      </c>
      <c r="E45" s="27"/>
      <c r="F45" s="27">
        <f t="shared" ref="F45" si="22">D45*E45</f>
        <v>0</v>
      </c>
      <c r="G45" s="27">
        <f t="shared" ref="G45" si="23">H45-F45</f>
        <v>0</v>
      </c>
      <c r="H45" s="28">
        <f t="shared" ref="H45" si="24">F45*1.21</f>
        <v>0</v>
      </c>
    </row>
    <row r="46" spans="1:8">
      <c r="A46" s="32"/>
      <c r="B46" s="33" t="s">
        <v>7</v>
      </c>
      <c r="C46" s="34"/>
      <c r="D46" s="34"/>
      <c r="E46" s="35"/>
      <c r="F46" s="36">
        <f>SUM(F38:F45)</f>
        <v>0</v>
      </c>
      <c r="G46" s="36">
        <f>SUM(G38:G45)</f>
        <v>0</v>
      </c>
      <c r="H46" s="37">
        <f>SUM(H38:H45)</f>
        <v>0</v>
      </c>
    </row>
    <row r="47" spans="1:8">
      <c r="A47" s="39" t="s">
        <v>13</v>
      </c>
      <c r="B47" s="55" t="s">
        <v>66</v>
      </c>
      <c r="C47" s="56"/>
      <c r="D47" s="56"/>
      <c r="E47" s="57"/>
      <c r="F47" s="57"/>
      <c r="G47" s="57"/>
      <c r="H47" s="58"/>
    </row>
    <row r="48" spans="1:8" ht="15">
      <c r="A48" s="45" t="s">
        <v>28</v>
      </c>
      <c r="B48" s="30" t="s">
        <v>98</v>
      </c>
      <c r="C48" s="26" t="s">
        <v>5</v>
      </c>
      <c r="D48" s="26">
        <v>1</v>
      </c>
      <c r="E48" s="27"/>
      <c r="F48" s="27">
        <f t="shared" ref="F48" si="25">D48*E48</f>
        <v>0</v>
      </c>
      <c r="G48" s="27">
        <f t="shared" ref="G48" si="26">H48-F48</f>
        <v>0</v>
      </c>
      <c r="H48" s="28">
        <f>F48*1.21</f>
        <v>0</v>
      </c>
    </row>
    <row r="49" spans="1:8">
      <c r="A49" s="45" t="s">
        <v>29</v>
      </c>
      <c r="B49" s="30" t="s">
        <v>49</v>
      </c>
      <c r="C49" s="26" t="s">
        <v>5</v>
      </c>
      <c r="D49" s="26">
        <v>1</v>
      </c>
      <c r="E49" s="27"/>
      <c r="F49" s="27">
        <f t="shared" ref="F49:F52" si="27">D49*E49</f>
        <v>0</v>
      </c>
      <c r="G49" s="27">
        <f t="shared" ref="G49:G52" si="28">H49-F49</f>
        <v>0</v>
      </c>
      <c r="H49" s="28">
        <f t="shared" ref="H49:H52" si="29">F49*1.21</f>
        <v>0</v>
      </c>
    </row>
    <row r="50" spans="1:8">
      <c r="A50" s="45" t="s">
        <v>32</v>
      </c>
      <c r="B50" s="30" t="s">
        <v>50</v>
      </c>
      <c r="C50" s="26" t="s">
        <v>5</v>
      </c>
      <c r="D50" s="26">
        <v>1</v>
      </c>
      <c r="E50" s="27"/>
      <c r="F50" s="27">
        <f t="shared" si="27"/>
        <v>0</v>
      </c>
      <c r="G50" s="27">
        <f t="shared" si="28"/>
        <v>0</v>
      </c>
      <c r="H50" s="28">
        <f t="shared" si="29"/>
        <v>0</v>
      </c>
    </row>
    <row r="51" spans="1:8">
      <c r="A51" s="45" t="s">
        <v>33</v>
      </c>
      <c r="B51" s="30" t="s">
        <v>68</v>
      </c>
      <c r="C51" s="26" t="s">
        <v>5</v>
      </c>
      <c r="D51" s="26">
        <v>1</v>
      </c>
      <c r="E51" s="27"/>
      <c r="F51" s="27">
        <f t="shared" si="27"/>
        <v>0</v>
      </c>
      <c r="G51" s="27">
        <f t="shared" si="28"/>
        <v>0</v>
      </c>
      <c r="H51" s="28">
        <f t="shared" si="29"/>
        <v>0</v>
      </c>
    </row>
    <row r="52" spans="1:8">
      <c r="A52" s="45" t="s">
        <v>34</v>
      </c>
      <c r="B52" s="30" t="s">
        <v>71</v>
      </c>
      <c r="C52" s="26" t="s">
        <v>5</v>
      </c>
      <c r="D52" s="26">
        <v>1</v>
      </c>
      <c r="E52" s="27"/>
      <c r="F52" s="27">
        <f t="shared" si="27"/>
        <v>0</v>
      </c>
      <c r="G52" s="27">
        <f t="shared" si="28"/>
        <v>0</v>
      </c>
      <c r="H52" s="28">
        <f t="shared" si="29"/>
        <v>0</v>
      </c>
    </row>
    <row r="53" spans="1:8">
      <c r="A53" s="32"/>
      <c r="B53" s="33" t="s">
        <v>7</v>
      </c>
      <c r="C53" s="34"/>
      <c r="D53" s="34"/>
      <c r="E53" s="35"/>
      <c r="F53" s="36">
        <f>SUM(F48:F52)</f>
        <v>0</v>
      </c>
      <c r="G53" s="36">
        <f>SUM(G48:G52)</f>
        <v>0</v>
      </c>
      <c r="H53" s="37">
        <f>SUM(H48:H52)</f>
        <v>0</v>
      </c>
    </row>
    <row r="54" spans="1:8">
      <c r="A54" s="39" t="s">
        <v>15</v>
      </c>
      <c r="B54" s="55" t="s">
        <v>83</v>
      </c>
      <c r="C54" s="56"/>
      <c r="D54" s="56"/>
      <c r="E54" s="57"/>
      <c r="F54" s="57"/>
      <c r="G54" s="57"/>
      <c r="H54" s="58"/>
    </row>
    <row r="55" spans="1:8">
      <c r="A55" s="45" t="s">
        <v>74</v>
      </c>
      <c r="B55" s="30" t="s">
        <v>81</v>
      </c>
      <c r="C55" s="26" t="s">
        <v>5</v>
      </c>
      <c r="D55" s="26">
        <v>1</v>
      </c>
      <c r="E55" s="27"/>
      <c r="F55" s="27">
        <f t="shared" ref="F55:F56" si="30">D55*E55</f>
        <v>0</v>
      </c>
      <c r="G55" s="27">
        <f t="shared" ref="G55:G56" si="31">H55-F55</f>
        <v>0</v>
      </c>
      <c r="H55" s="28">
        <f t="shared" ref="H55:H56" si="32">F55*1.21</f>
        <v>0</v>
      </c>
    </row>
    <row r="56" spans="1:8">
      <c r="A56" s="45" t="s">
        <v>75</v>
      </c>
      <c r="B56" s="30" t="s">
        <v>82</v>
      </c>
      <c r="C56" s="26" t="s">
        <v>5</v>
      </c>
      <c r="D56" s="26">
        <v>1</v>
      </c>
      <c r="E56" s="27"/>
      <c r="F56" s="27">
        <f t="shared" si="30"/>
        <v>0</v>
      </c>
      <c r="G56" s="27">
        <f t="shared" si="31"/>
        <v>0</v>
      </c>
      <c r="H56" s="28">
        <f t="shared" si="32"/>
        <v>0</v>
      </c>
    </row>
    <row r="57" spans="1:8">
      <c r="A57" s="32"/>
      <c r="B57" s="33" t="s">
        <v>9</v>
      </c>
      <c r="C57" s="34"/>
      <c r="D57" s="34"/>
      <c r="E57" s="35"/>
      <c r="F57" s="36">
        <f>SUM(F55:F56)</f>
        <v>0</v>
      </c>
      <c r="G57" s="36">
        <f>SUM(G55:G56)</f>
        <v>0</v>
      </c>
      <c r="H57" s="37">
        <f>SUM(H55:H56)</f>
        <v>0</v>
      </c>
    </row>
    <row r="58" spans="1:8" ht="21" thickBot="1">
      <c r="A58" s="61"/>
      <c r="B58" s="62" t="s">
        <v>16</v>
      </c>
      <c r="C58" s="63"/>
      <c r="D58" s="63"/>
      <c r="E58" s="64"/>
      <c r="F58" s="65">
        <f>F57+F53+F46+F36+F31+F24</f>
        <v>0</v>
      </c>
      <c r="G58" s="65">
        <f>G57+G53+G46+G36+G31+G24</f>
        <v>0</v>
      </c>
      <c r="H58" s="66">
        <f>H24+H31+H36+H46+H53+H57</f>
        <v>0</v>
      </c>
    </row>
    <row r="59" spans="1:8" ht="20.25">
      <c r="A59" s="6"/>
      <c r="B59" s="7"/>
      <c r="C59" s="6"/>
      <c r="D59" s="6"/>
      <c r="E59" s="8"/>
      <c r="F59" s="9"/>
      <c r="G59" s="9"/>
      <c r="H59" s="9"/>
    </row>
    <row r="60" spans="1:8">
      <c r="A60" s="69"/>
      <c r="B60" s="69"/>
      <c r="C60" s="69"/>
      <c r="D60" s="69"/>
      <c r="E60" s="69"/>
      <c r="F60" s="69"/>
      <c r="G60" s="69"/>
      <c r="H60" s="69"/>
    </row>
    <row r="61" spans="1:8" ht="36" customHeight="1">
      <c r="A61" s="11"/>
      <c r="B61" s="12"/>
      <c r="C61" s="13"/>
      <c r="D61" s="13"/>
      <c r="E61" s="13"/>
      <c r="F61" s="13"/>
      <c r="G61" s="14"/>
      <c r="H61" s="13"/>
    </row>
    <row r="62" spans="1:8" ht="36" customHeight="1">
      <c r="A62" s="11"/>
      <c r="B62" s="15"/>
      <c r="C62" s="13"/>
      <c r="D62" s="13"/>
      <c r="E62" s="13"/>
      <c r="F62" s="13"/>
      <c r="G62" s="13"/>
      <c r="H62" s="13"/>
    </row>
    <row r="63" spans="1:8" ht="36" customHeight="1">
      <c r="A63" s="11"/>
      <c r="B63" s="15"/>
      <c r="C63" s="13"/>
      <c r="D63" s="13"/>
      <c r="E63" s="13"/>
      <c r="F63" s="13"/>
      <c r="G63" s="13"/>
      <c r="H63" s="13"/>
    </row>
    <row r="64" spans="1:8" ht="36" customHeight="1">
      <c r="A64" s="11"/>
      <c r="B64" s="12"/>
      <c r="C64" s="13"/>
      <c r="D64" s="13"/>
      <c r="E64" s="13"/>
      <c r="F64" s="13"/>
      <c r="G64" s="13"/>
      <c r="H64" s="13"/>
    </row>
    <row r="65" spans="1:8" s="2" customFormat="1" ht="36" customHeight="1">
      <c r="A65" s="11"/>
      <c r="B65" s="15"/>
      <c r="C65" s="13"/>
      <c r="D65" s="13"/>
      <c r="E65" s="13"/>
      <c r="F65" s="13"/>
      <c r="G65" s="13"/>
      <c r="H65" s="13"/>
    </row>
    <row r="66" spans="1:8" ht="36" customHeight="1">
      <c r="A66" s="11"/>
      <c r="B66" s="15"/>
      <c r="C66" s="16"/>
      <c r="D66" s="16"/>
      <c r="E66" s="10"/>
      <c r="F66" s="10"/>
      <c r="G66" s="10"/>
      <c r="H66" s="10"/>
    </row>
    <row r="67" spans="1:8">
      <c r="A67" s="16"/>
      <c r="B67" s="16"/>
      <c r="C67" s="16"/>
      <c r="D67" s="16"/>
      <c r="E67" s="10"/>
      <c r="F67" s="10"/>
      <c r="G67" s="10"/>
      <c r="H67" s="10"/>
    </row>
    <row r="70" spans="1:8" s="2" customFormat="1">
      <c r="A70"/>
      <c r="B70"/>
      <c r="C70"/>
      <c r="D70"/>
      <c r="E70" s="3"/>
      <c r="F70" s="3"/>
      <c r="G70" s="3"/>
      <c r="H70" s="3"/>
    </row>
    <row r="71" spans="1:8" s="2" customFormat="1">
      <c r="A71"/>
      <c r="B71"/>
      <c r="C71"/>
      <c r="D71"/>
      <c r="E71" s="3"/>
      <c r="F71" s="3"/>
      <c r="G71" s="3"/>
      <c r="H71" s="3"/>
    </row>
    <row r="72" spans="1:8" ht="27" customHeight="1"/>
    <row r="74" spans="1:8" s="2" customFormat="1">
      <c r="A74"/>
      <c r="B74"/>
      <c r="C74"/>
      <c r="D74"/>
      <c r="E74" s="3"/>
      <c r="F74" s="3"/>
      <c r="G74" s="3"/>
      <c r="H74" s="3"/>
    </row>
    <row r="75" spans="1:8" s="2" customFormat="1">
      <c r="A75"/>
      <c r="B75"/>
      <c r="C75"/>
      <c r="D75"/>
      <c r="E75" s="3"/>
      <c r="F75" s="3"/>
      <c r="G75" s="3"/>
      <c r="H75" s="3"/>
    </row>
    <row r="78" spans="1:8" s="2" customFormat="1">
      <c r="A78"/>
      <c r="B78"/>
      <c r="C78"/>
      <c r="D78"/>
      <c r="E78" s="3"/>
      <c r="F78" s="3"/>
      <c r="G78" s="3"/>
      <c r="H78" s="3"/>
    </row>
    <row r="79" spans="1:8" ht="27" customHeight="1"/>
    <row r="80" spans="1:8" ht="27" customHeight="1"/>
    <row r="81" spans="1:17" s="5" customFormat="1" ht="46.5" customHeight="1">
      <c r="A81"/>
      <c r="B81"/>
      <c r="C81"/>
      <c r="D81"/>
      <c r="E81" s="3"/>
      <c r="F81" s="3"/>
      <c r="G81" s="3"/>
      <c r="H81" s="3"/>
    </row>
    <row r="82" spans="1:17" s="5" customFormat="1">
      <c r="A82"/>
      <c r="B82"/>
      <c r="C82"/>
      <c r="D82"/>
      <c r="E82" s="3"/>
      <c r="F82" s="3"/>
      <c r="G82" s="3"/>
      <c r="H82" s="3"/>
    </row>
    <row r="83" spans="1:17" s="5" customFormat="1">
      <c r="A83"/>
      <c r="B83"/>
      <c r="C83"/>
      <c r="D83"/>
      <c r="E83" s="3"/>
      <c r="F83" s="3"/>
      <c r="G83" s="3"/>
      <c r="H83" s="3"/>
    </row>
    <row r="84" spans="1:17">
      <c r="I84" s="5"/>
      <c r="J84" s="5"/>
      <c r="K84" s="5"/>
      <c r="L84" s="5"/>
      <c r="M84" s="5"/>
      <c r="N84" s="5"/>
      <c r="O84" s="5"/>
      <c r="P84" s="5"/>
      <c r="Q84" s="5"/>
    </row>
    <row r="85" spans="1:17">
      <c r="I85" s="5"/>
      <c r="J85" s="5"/>
      <c r="K85" s="5"/>
      <c r="L85" s="5"/>
      <c r="M85" s="5"/>
      <c r="N85" s="5"/>
      <c r="O85" s="5"/>
      <c r="P85" s="5"/>
      <c r="Q85" s="5"/>
    </row>
  </sheetData>
  <mergeCells count="3">
    <mergeCell ref="A3:H4"/>
    <mergeCell ref="A6:H7"/>
    <mergeCell ref="A60:H60"/>
  </mergeCells>
  <phoneticPr fontId="1" type="noConversion"/>
  <pageMargins left="0.27" right="0.28999999999999998" top="0.44" bottom="0.2" header="0.49" footer="0.2"/>
  <pageSetup paperSize="9" orientation="landscape" r:id="rId1"/>
  <headerFooter alignWithMargins="0"/>
  <ignoredErrors>
    <ignoredError sqref="A22:A2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Černín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RSA</cp:lastModifiedBy>
  <cp:lastPrinted>2014-02-24T10:09:46Z</cp:lastPrinted>
  <dcterms:created xsi:type="dcterms:W3CDTF">2008-09-10T06:02:50Z</dcterms:created>
  <dcterms:modified xsi:type="dcterms:W3CDTF">2016-04-07T10:43:16Z</dcterms:modified>
</cp:coreProperties>
</file>